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<sst xmlns="http://schemas.openxmlformats.org/spreadsheetml/2006/main" count="697" uniqueCount="360">
  <si>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</si>
  <si>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</si>
  <si>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</si>
  <si>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</si>
  <si>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</si>
  <si>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</si>
  <si>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</si>
  <si>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</si>
  <si>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</si>
  <si>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</si>
  <si>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</si>
  <si>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</si>
  <si>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</si>
  <si>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</si>
  <si>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</si>
  <si>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</si>
  <si>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</si>
  <si>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</si>
  <si>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</si>
  <si>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</si>
  <si>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</si>
  <si>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</si>
  <si>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</si>
  <si>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</si>
  <si>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</si>
  <si>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</si>
  <si>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</si>
  <si>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</si>
  <si>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</si>
  <si>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</si>
  <si>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</si>
  <si>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</si>
  <si>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</si>
  <si>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</si>
  <si>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</si>
  <si>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</si>
  <si>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</si>
  <si>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</si>
  <si>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</si>
  <si>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</si>
  <si>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</si>
  <si>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</si>
  <si>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</si>
  <si>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</si>
  <si>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</si>
  <si>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</si>
  <si>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</si>
  <si>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</si>
  <si>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</si>
  <si>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</si>
  <si>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</si>
  <si>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</si>
  <si>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</si>
  <si>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</si>
  <si>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</si>
  <si>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</si>
  <si>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</si>
  <si>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</si>
  <si>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</si>
  <si>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</si>
  <si>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</si>
  <si>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</si>
  <si>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</si>
  <si>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</si>
  <si>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</si>
  <si>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</si>
  <si>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</si>
  <si>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</si>
  <si>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</si>
  <si>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</si>
  <si>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</si>
  <si>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</si>
  <si>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</si>
  <si>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</si>
  <si>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</si>
  <si>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</si>
  <si>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</si>
  <si>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</si>
  <si>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</si>
  <si>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</si>
  <si>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</si>
  <si>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</si>
  <si>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</si>
  <si>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</si>
  <si>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</si>
  <si>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</si>
  <si>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</si>
  <si>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</si>
  <si>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</si>
  <si>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</si>
  <si>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</si>
  <si>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</si>
  <si>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</si>
  <si>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</si>
  <si>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</si>
  <si>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</si>
  <si>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</si>
  <si>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</si>
  <si>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</si>
  <si>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</si>
  <si>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</si>
  <si>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</si>
  <si>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</si>
  <si>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</si>
  <si>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</si>
  <si>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</si>
  <si>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</si>
  <si>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</si>
  <si>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</si>
  <si>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</si>
  <si>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</si>
  <si>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</si>
  <si>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</si>
  <si>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</si>
  <si>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</si>
  <si>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</si>
  <si>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</si>
  <si>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</si>
  <si>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</si>
  <si>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</si>
  <si>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</si>
  <si>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</si>
  <si>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</si>
  <si>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</si>
  <si>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</si>
  <si>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</si>
  <si>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</si>
  <si>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</si>
  <si>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</si>
  <si>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</si>
  <si>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</si>
  <si>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</si>
  <si>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</si>
  <si>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</si>
  <si>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</si>
  <si>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</si>
  <si>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</si>
  <si>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</si>
  <si>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</si>
  <si>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</si>
  <si>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</si>
  <si>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</si>
  <si>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</si>
  <si>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</si>
  <si>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</si>
  <si>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</si>
  <si>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</si>
  <si>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</si>
  <si>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</si>
  <si>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</si>
  <si>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</si>
  <si>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</si>
  <si>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</si>
  <si>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</si>
  <si>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</si>
  <si>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</si>
  <si>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</si>
  <si>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</si>
  <si>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</si>
  <si>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</si>
  <si>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</si>
  <si>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</si>
  <si>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</si>
  <si>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</si>
  <si>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</si>
  <si>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</si>
  <si>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</si>
  <si>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</si>
  <si>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</si>
  <si>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</si>
  <si>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</si>
  <si>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</si>
  <si>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</si>
  <si>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</si>
  <si>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</si>
  <si>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</si>
  <si>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</si>
  <si>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</si>
  <si>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</si>
  <si>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</si>
  <si>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</si>
  <si>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</si>
  <si>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</si>
  <si>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</si>
  <si>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</si>
  <si>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</si>
  <si>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</si>
  <si>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</si>
  <si>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</si>
  <si>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</si>
  <si>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</si>
  <si>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</si>
  <si>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</si>
  <si>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</si>
  <si>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</si>
  <si>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</si>
  <si>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</si>
  <si>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</si>
  <si>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</si>
  <si>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</si>
  <si>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</si>
  <si>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</si>
  <si>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</si>
  <si>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</si>
  <si>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</si>
  <si>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</si>
  <si>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</si>
  <si>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</si>
  <si>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</si>
  <si>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</si>
  <si>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</si>
  <si>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</si>
  <si>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</si>
  <si>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</si>
  <si>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</si>
  <si>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</si>
  <si>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</si>
  <si>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</si>
  <si>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</si>
  <si>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</si>
  <si>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</si>
  <si>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</si>
  <si>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</si>
  <si>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</si>
  <si>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</si>
  <si>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</si>
  <si>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</si>
  <si>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</si>
  <si>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</si>
  <si>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</si>
  <si>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</si>
  <si>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</si>
  <si>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</si>
  <si>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</si>
  <si>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</si>
  <si>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</si>
  <si>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</si>
  <si>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</si>
  <si>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</si>
  <si>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</si>
  <si>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</si>
  <si>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</si>
  <si>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</si>
  <si>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</si>
  <si>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</si>
  <si>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</si>
  <si>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</si>
  <si>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</si>
  <si>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</si>
  <si>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</si>
  <si>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</si>
  <si>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</si>
  <si>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</si>
  <si>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</si>
  <si>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</si>
  <si>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</si>
  <si>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</si>
  <si>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</si>
  <si>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</si>
  <si>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</si>
  <si>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</si>
  <si>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</si>
  <si>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</si>
  <si>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</si>
  <si>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</si>
  <si>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</si>
  <si>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</si>
  <si>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</si>
  <si>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</si>
  <si>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</si>
  <si>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</si>
  <si>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</si>
  <si>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</si>
  <si>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</si>
  <si>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</si>
  <si>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</si>
  <si>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</si>
  <si>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</si>
  <si>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</si>
  <si>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</si>
  <si>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</si>
  <si>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</si>
  <si>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</si>
  <si>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</si>
  <si>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</si>
  <si>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</si>
  <si>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</si>
  <si>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</si>
  <si>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</si>
  <si>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</si>
  <si>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</si>
  <si>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</si>
  <si>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</si>
  <si>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</si>
  <si>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</si>
  <si>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</si>
  <si>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</si>
  <si>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</si>
  <si>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</si>
  <si>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</si>
  <si>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</si>
  <si>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</si>
  <si>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</si>
  <si>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</si>
  <si>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</si>
  <si>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</si>
  <si>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</si>
  <si>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</si>
  <si>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</si>
  <si>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</si>
  <si>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</si>
  <si>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</si>
  <si>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</si>
  <si>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</si>
  <si>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</si>
  <si>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</si>
  <si>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</si>
  <si>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</si>
  <si>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</si>
  <si>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</si>
  <si>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</si>
  <si>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</si>
  <si>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</si>
  <si>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</si>
  <si>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</si>
  <si>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</si>
  <si>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</si>
  <si>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</si>
  <si>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</si>
  <si>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</si>
  <si>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</si>
  <si>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</si>
  <si>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</si>
  <si>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</si>
  <si>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</si>
  <si>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</si>
  <si>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</si>
  <si>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</si>
  <si>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</si>
  <si>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</si>
  <si>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</si>
  <si>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</si>
  <si>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</si>
  <si>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</si>
  <si>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</si>
  <si>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</si>
  <si>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</si>
  <si>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</si>
  <si>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</si>
  <si>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</si>
  <si>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</si>
  <si>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</si>
  <si>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</si>
  <si>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</si>
  <si>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</si>
  <si>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</si>
  <si>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</si>
  <si>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</si>
  <si>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"06"  жовтня  2020 р.</t>
  </si>
  <si>
    <r>
      <t>"</t>
    </r>
    <r>
      <rPr>
        <u val="single"/>
        <sz val="20"/>
        <rFont val="Arial Cyr"/>
        <family val="0"/>
      </rPr>
      <t xml:space="preserve">      05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</si>
</sst>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7.emf" /><Relationship Id="rId4" Type="http://schemas.openxmlformats.org/officeDocument/2006/relationships/image" Target="../media/image26.emf" /><Relationship Id="rId5" Type="http://schemas.openxmlformats.org/officeDocument/2006/relationships/image" Target="../media/image25.emf" /><Relationship Id="rId6" Type="http://schemas.openxmlformats.org/officeDocument/2006/relationships/image" Target="../media/image24.emf" /><Relationship Id="rId7" Type="http://schemas.openxmlformats.org/officeDocument/2006/relationships/image" Target="../media/image23.emf" /><Relationship Id="rId8" Type="http://schemas.openxmlformats.org/officeDocument/2006/relationships/image" Target="../media/image1.emf" /><Relationship Id="rId9" Type="http://schemas.openxmlformats.org/officeDocument/2006/relationships/image" Target="../media/image28.emf" /><Relationship Id="rId10" Type="http://schemas.openxmlformats.org/officeDocument/2006/relationships/image" Target="../media/image37.emf" /><Relationship Id="rId11" Type="http://schemas.openxmlformats.org/officeDocument/2006/relationships/image" Target="../media/image21.emf" /><Relationship Id="rId12" Type="http://schemas.openxmlformats.org/officeDocument/2006/relationships/image" Target="../media/image18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17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28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f>AM181/сред</f>
        <v>84.17389999999999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123</v>
      </c>
      <c r="H21" s="112" t="s">
        <v>100</v>
      </c>
      <c r="I21" s="112" t="s">
        <v>167</v>
      </c>
      <c r="J21" s="113" t="s">
        <v>168</v>
      </c>
      <c r="K21" s="66" t="s">
        <v>12</v>
      </c>
      <c r="L21" s="66" t="s">
        <v>97</v>
      </c>
      <c r="M21" s="66" t="s">
        <v>108</v>
      </c>
      <c r="N21" s="75"/>
      <c r="O21" s="67" t="s">
        <v>68</v>
      </c>
      <c r="P21" s="66" t="s">
        <v>143</v>
      </c>
      <c r="Q21" s="67" t="s">
        <v>312</v>
      </c>
      <c r="R21" s="66" t="s">
        <v>110</v>
      </c>
      <c r="S21" s="66" t="s">
        <v>12</v>
      </c>
      <c r="T21" s="66"/>
      <c r="U21" s="66"/>
      <c r="V21" s="66"/>
      <c r="W21" s="66" t="s">
        <v>287</v>
      </c>
      <c r="X21" s="66" t="s">
        <v>9</v>
      </c>
      <c r="Y21" s="75"/>
      <c r="Z21" s="67" t="s">
        <v>321</v>
      </c>
      <c r="AA21" s="66" t="s">
        <v>115</v>
      </c>
      <c r="AB21" s="66" t="s">
        <v>343</v>
      </c>
      <c r="AC21" s="66" t="s">
        <v>11</v>
      </c>
      <c r="AD21" s="66" t="s">
        <v>12</v>
      </c>
      <c r="AE21" s="66" t="s">
        <v>112</v>
      </c>
      <c r="AF21" s="66"/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116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v>135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0.13499999999999998</v>
      </c>
      <c r="AJ29" s="171"/>
      <c r="AK29" s="158">
        <f>SUM(G30:AG30)</f>
        <v>3.78</v>
      </c>
      <c r="AL29" s="159"/>
      <c r="AM29" s="322">
        <f>IF(AK29=0,0,AT117)</f>
        <v>63.9</v>
      </c>
      <c r="AN29" s="320">
        <f>AK29*AM29</f>
        <v>241.54199999999997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3.78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0.12</v>
      </c>
      <c r="AJ37" s="171"/>
      <c r="AK37" s="158">
        <f>SUM(G38:AG38)</f>
        <v>3.36</v>
      </c>
      <c r="AL37" s="159"/>
      <c r="AM37" s="322">
        <f>IF(AK37=0,0,AX117)</f>
        <v>85</v>
      </c>
      <c r="AN37" s="320">
        <f>AK37*AM37</f>
        <v>285.59999999999997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3.36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0.05000000000000001</v>
      </c>
      <c r="AJ41" s="171"/>
      <c r="AK41" s="158">
        <f>SUM(G42:AG42)</f>
        <v>1.4000000000000004</v>
      </c>
      <c r="AL41" s="159"/>
      <c r="AM41" s="322">
        <f>IF(AK41=0,0,AZ117)</f>
        <v>205.5</v>
      </c>
      <c r="AN41" s="320">
        <f>AK41*AM41</f>
        <v>287.70000000000005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0.224</v>
      </c>
      <c r="P42" s="46">
        <f t="shared" si="27"/>
        <v>0.14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0.14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4</v>
      </c>
      <c r="P47" s="28">
        <v>3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v>2</v>
      </c>
      <c r="AA47" s="29">
        <f>VLOOKUP(ужин2,таб,13,FALSE)</f>
        <v>3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</v>
      </c>
      <c r="AJ47" s="171"/>
      <c r="AK47" s="158">
        <f>SUM(G48:AG48)</f>
        <v>0.504</v>
      </c>
      <c r="AL47" s="159"/>
      <c r="AM47" s="322">
        <f>IF(AK47=0,0,BC117)</f>
        <v>33.6</v>
      </c>
      <c r="AN47" s="320">
        <f>AK47*AM47</f>
        <v>16.9344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0.112</v>
      </c>
      <c r="P48" s="46">
        <f t="shared" si="36"/>
        <v>0.084</v>
      </c>
      <c r="Q48" s="47">
        <f t="shared" si="36"/>
        <v>0.056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0.056</v>
      </c>
      <c r="AA48" s="47">
        <f t="shared" si="37"/>
        <v>0.084</v>
      </c>
      <c r="AB48" s="46">
        <f t="shared" si="37"/>
        <v>0.056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0.24499999999999997</v>
      </c>
      <c r="AJ49" s="171"/>
      <c r="AK49" s="158">
        <f>SUM(G50:AG50)</f>
        <v>6.859999999999999</v>
      </c>
      <c r="AL49" s="159"/>
      <c r="AM49" s="322">
        <f>IF(AK49=0,0,BD117)</f>
        <v>25.6</v>
      </c>
      <c r="AN49" s="320">
        <f>AK49*AM49</f>
        <v>175.61599999999999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4.06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5.824</v>
      </c>
      <c r="AL53" s="159"/>
      <c r="AM53" s="322">
        <f>IF(AK53=0,0,BF117)</f>
        <v>27.9</v>
      </c>
      <c r="AN53" s="320">
        <f>AK53*AM53</f>
        <v>162.4896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</v>
      </c>
      <c r="AL55" s="159"/>
      <c r="AM55" s="322">
        <f>IF(AK55=0,0,BG117)</f>
        <v>67.2</v>
      </c>
      <c r="AN55" s="320">
        <f>AK55*AM55</f>
        <v>47.04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0.7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0.56</v>
      </c>
      <c r="AL59" s="159"/>
      <c r="AM59" s="322">
        <f>IF(AK59=0,0,BI117)</f>
        <v>209</v>
      </c>
      <c r="AN59" s="320">
        <f>AK59*AM59</f>
        <v>117.04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1.2</v>
      </c>
      <c r="AJ61" s="171"/>
      <c r="AK61" s="236">
        <f>SUM(G62:AG62)</f>
        <v>33.6</v>
      </c>
      <c r="AL61" s="237"/>
      <c r="AM61" s="322">
        <f>IF(AK61=0,0,BJ117)</f>
        <v>2.1</v>
      </c>
      <c r="AN61" s="320">
        <f>AK61*AM61</f>
        <v>70.56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2.8000000000000003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0.064</v>
      </c>
      <c r="AJ65" s="171"/>
      <c r="AK65" s="158">
        <f>SUM(G66:AG66)</f>
        <v>1.792</v>
      </c>
      <c r="AL65" s="159"/>
      <c r="AM65" s="322">
        <f>IF(AK65=0,0,BL117)</f>
        <v>10.6</v>
      </c>
      <c r="AN65" s="320">
        <f>AK65*AM65</f>
        <v>18.9952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0.056</v>
      </c>
      <c r="P66" s="46">
        <f t="shared" si="63"/>
        <v>0.056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1.68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0.008</v>
      </c>
      <c r="AJ67" s="171"/>
      <c r="AK67" s="158">
        <f>SUM(G68:AG68)</f>
        <v>0.224</v>
      </c>
      <c r="AL67" s="159"/>
      <c r="AM67" s="322">
        <f>IF(AK67=0,0,BM117)</f>
        <v>75.5</v>
      </c>
      <c r="AN67" s="320">
        <f>AK67*AM67</f>
        <v>16.912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0.224</v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0.045</v>
      </c>
      <c r="AJ71" s="171"/>
      <c r="AK71" s="158">
        <f>SUM(G72:AG72)</f>
        <v>1.26</v>
      </c>
      <c r="AL71" s="159"/>
      <c r="AM71" s="322">
        <f>IF(AK71=0,0,BO117)</f>
        <v>14.2</v>
      </c>
      <c r="AN71" s="320">
        <f>AK71*AM71</f>
        <v>17.892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  <v>1.26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0.04</v>
      </c>
      <c r="AJ97" s="171"/>
      <c r="AK97" s="158">
        <f>SUM(G98:AG98)</f>
        <v>1.12</v>
      </c>
      <c r="AL97" s="159"/>
      <c r="AM97" s="322">
        <f>IF(AK97=0,0,BW117)</f>
        <v>14</v>
      </c>
      <c r="AN97" s="320">
        <f>AK97*AM97</f>
        <v>15.680000000000001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0.42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0.14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0.42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0.98</v>
      </c>
      <c r="AL105" s="159"/>
      <c r="AM105" s="322">
        <f>IF(AK105=0,0,CA117)</f>
        <v>51.5</v>
      </c>
      <c r="AN105" s="320">
        <f>AK105*AM105</f>
        <v>50.47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0.98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0.012</v>
      </c>
      <c r="AJ107" s="171"/>
      <c r="AK107" s="158">
        <f>SUM(G108:AG108)</f>
        <v>0.336</v>
      </c>
      <c r="AL107" s="159"/>
      <c r="AM107" s="322">
        <f>IF(AK107=0,0,CB117)</f>
        <v>72</v>
      </c>
      <c r="AN107" s="320">
        <f>AK107*AM107</f>
        <v>24.192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0.336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5.6</v>
      </c>
      <c r="AL111" s="159"/>
      <c r="AM111" s="322">
        <f>IF(AK111=0,0,CD117)</f>
        <v>24.8</v>
      </c>
      <c r="AN111" s="320">
        <f>AK111*AM111</f>
        <v>138.88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8.4</v>
      </c>
      <c r="AL115" s="159"/>
      <c r="AM115" s="322">
        <f>IF(AK115=0,0,CF117)</f>
        <v>16.9</v>
      </c>
      <c r="AN115" s="320">
        <f>AK115*AM115</f>
        <v>141.96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0.5776000000000001</v>
      </c>
      <c r="AJ125" s="171"/>
      <c r="AK125" s="158">
        <f>SUM(G126:AG126)</f>
        <v>16.172800000000002</v>
      </c>
      <c r="AL125" s="159"/>
      <c r="AM125" s="322">
        <f>IF(AK125=0,0,CG117)</f>
        <v>13.1</v>
      </c>
      <c r="AN125" s="320">
        <f>AK125*AM125</f>
        <v>211.86368000000002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2.128</v>
      </c>
      <c r="P126" s="45">
        <f t="shared" si="150"/>
        <v>4.424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9.620800000000001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0.1475</v>
      </c>
      <c r="AJ127" s="171"/>
      <c r="AK127" s="158">
        <f>SUM(G128:AG128)</f>
        <v>4.13</v>
      </c>
      <c r="AL127" s="159"/>
      <c r="AM127" s="322">
        <f>IF(AK127=0,0,CH117)</f>
        <v>6.9</v>
      </c>
      <c r="AN127" s="320">
        <f>AK127*AM127</f>
        <v>28.497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3.15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24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0.055</v>
      </c>
      <c r="AJ129" s="171"/>
      <c r="AK129" s="158">
        <f>SUM(G130:AG130)</f>
        <v>1.54</v>
      </c>
      <c r="AL129" s="159"/>
      <c r="AM129" s="322">
        <f>IF(AK129=0,0,CI117)</f>
        <v>10.5</v>
      </c>
      <c r="AN129" s="320">
        <f>AK129*AM129</f>
        <v>16.17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0.364</v>
      </c>
      <c r="P130" s="45">
        <f t="shared" si="156"/>
        <v>0.672</v>
      </c>
      <c r="Q130" s="49">
        <f t="shared" si="156"/>
        <v>0.504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10</v>
      </c>
      <c r="P131" s="35">
        <v>5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0.015000000000000001</v>
      </c>
      <c r="AJ131" s="171"/>
      <c r="AK131" s="158">
        <f>SUM(G132:AG132)</f>
        <v>0.42000000000000004</v>
      </c>
      <c r="AL131" s="159"/>
      <c r="AM131" s="322">
        <f>IF(AK131=0,0,CJ117)</f>
        <v>8</v>
      </c>
      <c r="AN131" s="320">
        <f>AK131*AM131</f>
        <v>3.3600000000000003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0.28</v>
      </c>
      <c r="P132" s="46">
        <f t="shared" si="159"/>
        <v>0.14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0.10099999999999999</v>
      </c>
      <c r="AJ135" s="171"/>
      <c r="AK135" s="158">
        <f>SUM(G136:AG136)</f>
        <v>2.828</v>
      </c>
      <c r="AL135" s="159"/>
      <c r="AM135" s="322">
        <f>IF(AK135=0,0,CL117)</f>
        <v>21.92</v>
      </c>
      <c r="AN135" s="320">
        <f>AK135*AM135</f>
        <v>61.989760000000004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2.828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1.484</v>
      </c>
      <c r="AL137" s="159"/>
      <c r="AM137" s="322">
        <f>IF(AK137=0,0,CO117)</f>
        <v>7</v>
      </c>
      <c r="AN137" s="320">
        <f>AK137*AM137</f>
        <v>10.388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1.484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</v>
      </c>
      <c r="AJ141" s="171"/>
      <c r="AK141" s="158">
        <f>SUM(G142:AG142)</f>
        <v>0.056</v>
      </c>
      <c r="AL141" s="159"/>
      <c r="AM141" s="322">
        <f>IF(AK141=0,0,CM117)</f>
        <v>48.2</v>
      </c>
      <c r="AN141" s="320">
        <f>AK141*AM141</f>
        <v>2.6992000000000003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0.028</v>
      </c>
      <c r="P142" s="45">
        <f t="shared" si="174"/>
        <v>0.028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14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116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0.41000000000000003</v>
      </c>
      <c r="AJ147" s="171"/>
      <c r="AK147" s="158">
        <f>SUM(G148:AG148)</f>
        <v>11.48</v>
      </c>
      <c r="AL147" s="159"/>
      <c r="AM147" s="322">
        <f>IF(AK147=0,0,CQ117)</f>
        <v>11.04</v>
      </c>
      <c r="AN147" s="320">
        <f>AK147*AM147</f>
        <v>126.7392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  <v>0.392</v>
      </c>
      <c r="AB148" s="46">
        <f t="shared" si="184"/>
      </c>
      <c r="AC148" s="47">
        <f t="shared" si="184"/>
      </c>
      <c r="AD148" s="46">
        <f t="shared" si="184"/>
        <v>3.248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0.056</v>
      </c>
      <c r="AL157" s="159"/>
      <c r="AM157" s="322">
        <f>IF(AK157=0,0,CV117)</f>
        <v>145</v>
      </c>
      <c r="AN157" s="320">
        <f>AK157*AM157</f>
        <v>8.120000000000001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0.28</v>
      </c>
      <c r="AL163" s="159"/>
      <c r="AM163" s="322">
        <v>6.33</v>
      </c>
      <c r="AN163" s="320">
        <f>AK163*AM163</f>
        <v>1.7724000000000002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0.028</v>
      </c>
      <c r="AL165" s="159"/>
      <c r="AM165" s="322">
        <f>IF(AK165=0,0,CZ117)</f>
        <v>180</v>
      </c>
      <c r="AN165" s="320">
        <f>AK165*AM165</f>
        <v>5.04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0.001</v>
      </c>
      <c r="AJ171" s="171"/>
      <c r="AK171" s="158">
        <f>SUM(G172:AG172)</f>
        <v>0.028</v>
      </c>
      <c r="AL171" s="159"/>
      <c r="AM171" s="322">
        <f>IF(AK171=0,0,DC117)</f>
        <v>86.67</v>
      </c>
      <c r="AN171" s="320">
        <f>AK171*AM171</f>
        <v>2.4267600000000003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0.028</v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v>15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v>10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0.024999999999999998</v>
      </c>
      <c r="AJ177" s="171"/>
      <c r="AK177" s="158">
        <f>SUM(G178:AG178)</f>
        <v>0.7</v>
      </c>
      <c r="AL177" s="159"/>
      <c r="AM177" s="322">
        <v>69</v>
      </c>
      <c r="AN177" s="320">
        <f>AK177*AM177</f>
        <v>48.3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  <v>0.42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  <v>0.28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2356.8691999999996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2020-10-05T06:45:19Z</cp:lastPrinted>
  <dcterms:created xsi:type="dcterms:W3CDTF">1996-10-08T23:32:33Z</dcterms:created>
  <dcterms:modified xsi:type="dcterms:W3CDTF">2020-10-06T04:41:17Z</dcterms:modified>
  <cp:category/>
  <cp:version/>
  <cp:contentType/>
  <cp:contentStatus/>
</cp:coreProperties>
</file>